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xr:revisionPtr revIDLastSave="0" documentId="8_{C0D9CBFE-B13B-4A61-AFF2-2BD08C2D1F53}" xr6:coauthVersionLast="47" xr6:coauthVersionMax="47" xr10:uidLastSave="{00000000-0000-0000-0000-000000000000}"/>
  <bookViews>
    <workbookView xWindow="-120" yWindow="-120" windowWidth="38640" windowHeight="21120" activeTab="2" xr2:uid="{2E7A7A4A-442F-49ED-A759-B74EA20499DB}"/>
  </bookViews>
  <sheets>
    <sheet name="siječanj 2025." sheetId="1" r:id="rId1"/>
    <sheet name="veljača 2025." sheetId="2" r:id="rId2"/>
    <sheet name="ožujak 2025.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4" l="1"/>
  <c r="B13" i="4"/>
  <c r="B12" i="4"/>
  <c r="B11" i="4"/>
  <c r="B7" i="4"/>
  <c r="B20" i="4" s="1"/>
  <c r="B15" i="2"/>
  <c r="B19" i="2" s="1"/>
  <c r="B11" i="2"/>
  <c r="B11" i="1"/>
  <c r="B19" i="1"/>
  <c r="B17" i="1"/>
  <c r="B15" i="1"/>
  <c r="B12" i="1"/>
  <c r="B10" i="1"/>
  <c r="B9" i="1"/>
  <c r="B8" i="1"/>
  <c r="B7" i="1"/>
  <c r="B16" i="1"/>
  <c r="B21" i="1" l="1"/>
</calcChain>
</file>

<file path=xl/sharedStrings.xml><?xml version="1.0" encoding="utf-8"?>
<sst xmlns="http://schemas.openxmlformats.org/spreadsheetml/2006/main" count="87" uniqueCount="35">
  <si>
    <t>R.br.</t>
  </si>
  <si>
    <t>Iznos isplate</t>
  </si>
  <si>
    <t>Vrsta rashoda/izdatka</t>
  </si>
  <si>
    <t>1.</t>
  </si>
  <si>
    <t>3111 - Plaće za redovan rad</t>
  </si>
  <si>
    <t>2.</t>
  </si>
  <si>
    <t>3113 - Plaće za prekovremeni rad</t>
  </si>
  <si>
    <t>3.</t>
  </si>
  <si>
    <t>4.</t>
  </si>
  <si>
    <t>3121 - Ostali rashodi za zaposlene</t>
  </si>
  <si>
    <t>5.</t>
  </si>
  <si>
    <t>6.</t>
  </si>
  <si>
    <t>3132 - Doprinosi za obvezno zdravstveno osiguranje</t>
  </si>
  <si>
    <t>7.</t>
  </si>
  <si>
    <t>3212 - Naknade za prijevoz, za rad na terenu i odvojeni život</t>
  </si>
  <si>
    <t>8.</t>
  </si>
  <si>
    <t>3237 - Intelektualne i osobne usluge (bruto iznos)</t>
  </si>
  <si>
    <t>9.</t>
  </si>
  <si>
    <t>3291 - Naknade za rad predstavničkih i izvršnih tijela, povjerenstava i slično</t>
  </si>
  <si>
    <t>10.</t>
  </si>
  <si>
    <t>3295 - Pristojbe i naknade</t>
  </si>
  <si>
    <t>11.</t>
  </si>
  <si>
    <t>Naziv isplatitelja: MINISTARSTVO RADA, MIROVINSKOGA SUSTAVA, OBITELJI I SOCIJALENE POLITIKE</t>
  </si>
  <si>
    <t>3211 - Službana putovanja</t>
  </si>
  <si>
    <t>3241 - Naknade troškova osobama izvan radnog odnosa</t>
  </si>
  <si>
    <t>3293 - Reprezentacija</t>
  </si>
  <si>
    <t>12.</t>
  </si>
  <si>
    <t>13.</t>
  </si>
  <si>
    <t>3221 - Uredski materijal i ostali materijalni rashodi</t>
  </si>
  <si>
    <t>3236 - Zdravstvene i veterinarske usluge</t>
  </si>
  <si>
    <t>Informacija o trošenju sredstava za siječanj 2025.</t>
  </si>
  <si>
    <t>Informacija o trošenju sredstava za veljaču 2025.</t>
  </si>
  <si>
    <t>3231 - Usluga telefona, pošte i prijevoza</t>
  </si>
  <si>
    <t>Informacija o trošenju sredstava za ožujak 2025.</t>
  </si>
  <si>
    <t>3433 - Zatezne kamate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</si>
</sst>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BABEA-0033-496E-A8A9-DC5E4FCC127D}">
  <sheetPr codeName="List1"/>
  <dimension ref="A2:C21"/>
  <sheetViews>
    <sheetView workbookViewId="0">
      <selection activeCell="L25" sqref="L25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30</v>
      </c>
    </row>
    <row r="4" spans="1:3" x14ac:dyDescent="0.25">
      <c r="A4" t="s">
        <v>22</v>
      </c>
    </row>
    <row r="6" spans="1:3" x14ac:dyDescent="0.25">
      <c r="A6" t="s">
        <v>0</v>
      </c>
      <c r="B6" t="s">
        <v>1</v>
      </c>
      <c r="C6" t="s">
        <v>2</v>
      </c>
    </row>
    <row r="7" spans="1:3" x14ac:dyDescent="0.25">
      <c r="A7" t="s">
        <v>3</v>
      </c>
      <c r="B7" s="1">
        <f>1359.43+1118353.69</f>
        <v>1119713.1199999999</v>
      </c>
      <c r="C7" t="s">
        <v>4</v>
      </c>
    </row>
    <row r="8" spans="1:3" x14ac:dyDescent="0.25">
      <c r="A8" t="s">
        <v>5</v>
      </c>
      <c r="B8" s="1">
        <f>2604.12</f>
        <v>2604.12</v>
      </c>
      <c r="C8" t="s">
        <v>6</v>
      </c>
    </row>
    <row r="9" spans="1:3" x14ac:dyDescent="0.25">
      <c r="A9" t="s">
        <v>7</v>
      </c>
      <c r="B9" s="1">
        <f>7633.04</f>
        <v>7633.04</v>
      </c>
      <c r="C9" t="s">
        <v>9</v>
      </c>
    </row>
    <row r="10" spans="1:3" x14ac:dyDescent="0.25">
      <c r="A10" t="s">
        <v>8</v>
      </c>
      <c r="B10" s="1">
        <f>178355.97</f>
        <v>178355.97</v>
      </c>
      <c r="C10" t="s">
        <v>12</v>
      </c>
    </row>
    <row r="11" spans="1:3" x14ac:dyDescent="0.25">
      <c r="A11" t="s">
        <v>10</v>
      </c>
      <c r="B11" s="1">
        <f>6453.19</f>
        <v>6453.19</v>
      </c>
      <c r="C11" t="s">
        <v>23</v>
      </c>
    </row>
    <row r="12" spans="1:3" x14ac:dyDescent="0.25">
      <c r="A12" t="s">
        <v>11</v>
      </c>
      <c r="B12" s="1">
        <f>19579.88</f>
        <v>19579.88</v>
      </c>
      <c r="C12" t="s">
        <v>14</v>
      </c>
    </row>
    <row r="13" spans="1:3" x14ac:dyDescent="0.25">
      <c r="A13" t="s">
        <v>13</v>
      </c>
      <c r="B13" s="1">
        <v>9.3800000000000008</v>
      </c>
      <c r="C13" t="s">
        <v>28</v>
      </c>
    </row>
    <row r="14" spans="1:3" x14ac:dyDescent="0.25">
      <c r="A14" t="s">
        <v>15</v>
      </c>
      <c r="B14" s="1">
        <v>68.290000000000006</v>
      </c>
      <c r="C14" t="s">
        <v>29</v>
      </c>
    </row>
    <row r="15" spans="1:3" x14ac:dyDescent="0.25">
      <c r="A15" t="s">
        <v>17</v>
      </c>
      <c r="B15" s="1">
        <f>6501.36</f>
        <v>6501.36</v>
      </c>
      <c r="C15" t="s">
        <v>16</v>
      </c>
    </row>
    <row r="16" spans="1:3" x14ac:dyDescent="0.25">
      <c r="A16" t="s">
        <v>19</v>
      </c>
      <c r="B16" s="1">
        <f>644.85</f>
        <v>644.85</v>
      </c>
      <c r="C16" t="s">
        <v>24</v>
      </c>
    </row>
    <row r="17" spans="1:3" x14ac:dyDescent="0.25">
      <c r="A17" t="s">
        <v>21</v>
      </c>
      <c r="B17" s="1">
        <f>4674.98</f>
        <v>4674.9799999999996</v>
      </c>
      <c r="C17" t="s">
        <v>18</v>
      </c>
    </row>
    <row r="18" spans="1:3" x14ac:dyDescent="0.25">
      <c r="A18" t="s">
        <v>26</v>
      </c>
      <c r="B18" s="1">
        <v>123.1</v>
      </c>
      <c r="C18" t="s">
        <v>25</v>
      </c>
    </row>
    <row r="19" spans="1:3" x14ac:dyDescent="0.25">
      <c r="A19" t="s">
        <v>27</v>
      </c>
      <c r="B19" s="1">
        <f>118.56</f>
        <v>118.56</v>
      </c>
      <c r="C19" t="s">
        <v>20</v>
      </c>
    </row>
    <row r="20" spans="1:3" x14ac:dyDescent="0.25">
      <c r="B20" s="1"/>
    </row>
    <row r="21" spans="1:3" x14ac:dyDescent="0.25">
      <c r="B21" s="1">
        <f>SUM(B7:B19)</f>
        <v>1346479.84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2CBCC-D490-43E1-84BE-FD1D92D34DF8}">
  <sheetPr codeName="List2"/>
  <dimension ref="A2:C19"/>
  <sheetViews>
    <sheetView workbookViewId="0">
      <selection activeCell="B18" sqref="B18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31</v>
      </c>
    </row>
    <row r="4" spans="1:3" x14ac:dyDescent="0.25">
      <c r="A4" t="s">
        <v>22</v>
      </c>
    </row>
    <row r="6" spans="1:3" x14ac:dyDescent="0.25">
      <c r="A6" t="s">
        <v>0</v>
      </c>
      <c r="B6" t="s">
        <v>1</v>
      </c>
      <c r="C6" t="s">
        <v>2</v>
      </c>
    </row>
    <row r="7" spans="1:3" x14ac:dyDescent="0.25">
      <c r="A7" t="s">
        <v>3</v>
      </c>
      <c r="B7" s="1">
        <v>1126510.28</v>
      </c>
      <c r="C7" t="s">
        <v>4</v>
      </c>
    </row>
    <row r="8" spans="1:3" x14ac:dyDescent="0.25">
      <c r="A8" t="s">
        <v>5</v>
      </c>
      <c r="B8" s="1">
        <v>2183</v>
      </c>
      <c r="C8" t="s">
        <v>6</v>
      </c>
    </row>
    <row r="9" spans="1:3" x14ac:dyDescent="0.25">
      <c r="A9" t="s">
        <v>7</v>
      </c>
      <c r="B9" s="1">
        <v>9219.24</v>
      </c>
      <c r="C9" t="s">
        <v>9</v>
      </c>
    </row>
    <row r="10" spans="1:3" x14ac:dyDescent="0.25">
      <c r="A10" t="s">
        <v>8</v>
      </c>
      <c r="B10" s="1">
        <v>172893.25</v>
      </c>
      <c r="C10" t="s">
        <v>12</v>
      </c>
    </row>
    <row r="11" spans="1:3" x14ac:dyDescent="0.25">
      <c r="A11" t="s">
        <v>10</v>
      </c>
      <c r="B11" s="1">
        <f>446.66+10745.14</f>
        <v>11191.8</v>
      </c>
      <c r="C11" t="s">
        <v>23</v>
      </c>
    </row>
    <row r="12" spans="1:3" x14ac:dyDescent="0.25">
      <c r="A12" t="s">
        <v>11</v>
      </c>
      <c r="B12" s="1">
        <v>19566.55</v>
      </c>
      <c r="C12" t="s">
        <v>14</v>
      </c>
    </row>
    <row r="13" spans="1:3" x14ac:dyDescent="0.25">
      <c r="A13" t="s">
        <v>13</v>
      </c>
      <c r="B13" s="1">
        <v>63.4</v>
      </c>
      <c r="C13" t="s">
        <v>32</v>
      </c>
    </row>
    <row r="14" spans="1:3" x14ac:dyDescent="0.25">
      <c r="A14" t="s">
        <v>17</v>
      </c>
      <c r="B14" s="1">
        <v>7550.32</v>
      </c>
      <c r="C14" t="s">
        <v>16</v>
      </c>
    </row>
    <row r="15" spans="1:3" x14ac:dyDescent="0.25">
      <c r="A15" t="s">
        <v>21</v>
      </c>
      <c r="B15" s="1">
        <f>16162.83+2490.14</f>
        <v>18652.97</v>
      </c>
      <c r="C15" t="s">
        <v>18</v>
      </c>
    </row>
    <row r="16" spans="1:3" x14ac:dyDescent="0.25">
      <c r="A16" t="s">
        <v>26</v>
      </c>
      <c r="B16" s="1">
        <v>26.37</v>
      </c>
      <c r="C16" t="s">
        <v>25</v>
      </c>
    </row>
    <row r="17" spans="1:3" x14ac:dyDescent="0.25">
      <c r="A17" t="s">
        <v>27</v>
      </c>
      <c r="B17" s="1">
        <v>136.65</v>
      </c>
      <c r="C17" t="s">
        <v>20</v>
      </c>
    </row>
    <row r="18" spans="1:3" x14ac:dyDescent="0.25">
      <c r="B18" s="1"/>
    </row>
    <row r="19" spans="1:3" x14ac:dyDescent="0.25">
      <c r="B19" s="1">
        <f>SUM(B7:B17)</f>
        <v>1367993.83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38C81-B9AE-436E-A677-BDCAD703CAE8}">
  <sheetPr codeName="List4"/>
  <dimension ref="A2:C20"/>
  <sheetViews>
    <sheetView tabSelected="1" workbookViewId="0">
      <selection activeCell="B18" sqref="B18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33</v>
      </c>
    </row>
    <row r="4" spans="1:3" x14ac:dyDescent="0.25">
      <c r="A4" t="s">
        <v>22</v>
      </c>
    </row>
    <row r="6" spans="1:3" x14ac:dyDescent="0.25">
      <c r="A6" t="s">
        <v>0</v>
      </c>
      <c r="B6" t="s">
        <v>1</v>
      </c>
      <c r="C6" t="s">
        <v>2</v>
      </c>
    </row>
    <row r="7" spans="1:3" x14ac:dyDescent="0.25">
      <c r="A7" t="s">
        <v>3</v>
      </c>
      <c r="B7" s="1">
        <f>1106939.97</f>
        <v>1106939.97</v>
      </c>
      <c r="C7" t="s">
        <v>4</v>
      </c>
    </row>
    <row r="8" spans="1:3" x14ac:dyDescent="0.25">
      <c r="A8" t="s">
        <v>5</v>
      </c>
      <c r="B8" s="1">
        <v>5111.8999999999996</v>
      </c>
      <c r="C8" t="s">
        <v>6</v>
      </c>
    </row>
    <row r="9" spans="1:3" x14ac:dyDescent="0.25">
      <c r="A9" t="s">
        <v>7</v>
      </c>
      <c r="B9" s="1">
        <v>13060.21</v>
      </c>
      <c r="C9" t="s">
        <v>9</v>
      </c>
    </row>
    <row r="10" spans="1:3" x14ac:dyDescent="0.25">
      <c r="A10" t="s">
        <v>8</v>
      </c>
      <c r="B10" s="1">
        <v>174880.04</v>
      </c>
      <c r="C10" t="s">
        <v>12</v>
      </c>
    </row>
    <row r="11" spans="1:3" x14ac:dyDescent="0.25">
      <c r="A11" t="s">
        <v>10</v>
      </c>
      <c r="B11" s="1">
        <f>22058.16+1314.53</f>
        <v>23372.69</v>
      </c>
      <c r="C11" t="s">
        <v>23</v>
      </c>
    </row>
    <row r="12" spans="1:3" x14ac:dyDescent="0.25">
      <c r="A12" t="s">
        <v>11</v>
      </c>
      <c r="B12" s="1">
        <f>19592.61</f>
        <v>19592.61</v>
      </c>
      <c r="C12" t="s">
        <v>14</v>
      </c>
    </row>
    <row r="13" spans="1:3" x14ac:dyDescent="0.25">
      <c r="A13" t="s">
        <v>13</v>
      </c>
      <c r="B13" s="1">
        <f>93.9</f>
        <v>93.9</v>
      </c>
      <c r="C13" t="s">
        <v>32</v>
      </c>
    </row>
    <row r="14" spans="1:3" x14ac:dyDescent="0.25">
      <c r="A14" t="s">
        <v>15</v>
      </c>
      <c r="B14" s="1">
        <v>45</v>
      </c>
      <c r="C14" t="s">
        <v>29</v>
      </c>
    </row>
    <row r="15" spans="1:3" x14ac:dyDescent="0.25">
      <c r="A15" t="s">
        <v>17</v>
      </c>
      <c r="B15" s="1">
        <v>10639.85</v>
      </c>
      <c r="C15" t="s">
        <v>16</v>
      </c>
    </row>
    <row r="16" spans="1:3" x14ac:dyDescent="0.25">
      <c r="A16" t="s">
        <v>19</v>
      </c>
      <c r="B16" s="1">
        <f>19444.95+4679.44</f>
        <v>24124.39</v>
      </c>
      <c r="C16" t="s">
        <v>18</v>
      </c>
    </row>
    <row r="17" spans="1:3" x14ac:dyDescent="0.25">
      <c r="A17" t="s">
        <v>21</v>
      </c>
      <c r="B17" s="1">
        <v>574.23</v>
      </c>
      <c r="C17" t="s">
        <v>20</v>
      </c>
    </row>
    <row r="18" spans="1:3" x14ac:dyDescent="0.25">
      <c r="A18" t="s">
        <v>26</v>
      </c>
      <c r="B18" s="1">
        <v>0.16</v>
      </c>
      <c r="C18" t="s">
        <v>34</v>
      </c>
    </row>
    <row r="19" spans="1:3" x14ac:dyDescent="0.25">
      <c r="B19" s="1"/>
    </row>
    <row r="20" spans="1:3" x14ac:dyDescent="0.25">
      <c r="B20" s="1">
        <f>SUM(B7:B18)</f>
        <v>1378434.9499999997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e86ab97-1faf-4a63-97e8-9621167cadc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0E51804BDE4E47A29142286AB78702" ma:contentTypeVersion="9" ma:contentTypeDescription="Create a new document." ma:contentTypeScope="" ma:versionID="67ae6aaf7dc224b51e7504a61bc4a4ec">
  <xsd:schema xmlns:xsd="http://www.w3.org/2001/XMLSchema" xmlns:xs="http://www.w3.org/2001/XMLSchema" xmlns:p="http://schemas.microsoft.com/office/2006/metadata/properties" xmlns:ns3="9e86ab97-1faf-4a63-97e8-9621167cadc5" xmlns:ns4="2012e795-14ad-49eb-903d-ef6c58ae606f" targetNamespace="http://schemas.microsoft.com/office/2006/metadata/properties" ma:root="true" ma:fieldsID="c4ead9bdb8ed7219509efe6fbaac3eb0" ns3:_="" ns4:_="">
    <xsd:import namespace="9e86ab97-1faf-4a63-97e8-9621167cadc5"/>
    <xsd:import namespace="2012e795-14ad-49eb-903d-ef6c58ae6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6ab97-1faf-4a63-97e8-9621167cad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12e795-14ad-49eb-903d-ef6c58ae6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2059C0-1426-4BF7-A49A-EF728FEFE9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3080D-91B6-4CCC-8CB7-FDD3A516F051}">
  <ds:schemaRefs>
    <ds:schemaRef ds:uri="http://schemas.microsoft.com/office/2006/metadata/properties"/>
    <ds:schemaRef ds:uri="http://purl.org/dc/elements/1.1/"/>
    <ds:schemaRef ds:uri="2012e795-14ad-49eb-903d-ef6c58ae606f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9e86ab97-1faf-4a63-97e8-9621167cadc5"/>
  </ds:schemaRefs>
</ds:datastoreItem>
</file>

<file path=customXml/itemProps3.xml><?xml version="1.0" encoding="utf-8"?>
<ds:datastoreItem xmlns:ds="http://schemas.openxmlformats.org/officeDocument/2006/customXml" ds:itemID="{56EA19AD-61CA-473D-9A4F-2BBC52F29B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86ab97-1faf-4a63-97e8-9621167cadc5"/>
    <ds:schemaRef ds:uri="2012e795-14ad-49eb-903d-ef6c58ae6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siječanj 2025.</vt:lpstr>
      <vt:lpstr>veljača 2025.</vt:lpstr>
      <vt:lpstr>ožujak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Krajačić</dc:creator>
  <cp:lastModifiedBy>Nenad Krajačić</cp:lastModifiedBy>
  <dcterms:created xsi:type="dcterms:W3CDTF">2024-02-20T10:38:36Z</dcterms:created>
  <dcterms:modified xsi:type="dcterms:W3CDTF">2025-04-09T07:45:17Z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0x010100960E51804BDE4E47A29142286AB78702</vt:lpwstr>
  </property>
</Properties>
</file>